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Антон\Desktop\работа\2025\4кв\продукты\мясо вз нац\"/>
    </mc:Choice>
  </mc:AlternateContent>
  <xr:revisionPtr revIDLastSave="0" documentId="13_ncr:1_{44D09E0E-39B6-44F9-A47F-0C6158E7B08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" i="1" l="1"/>
  <c r="K11" i="1"/>
  <c r="K10" i="1"/>
  <c r="K12" i="1"/>
  <c r="L10" i="1"/>
  <c r="L12" i="1"/>
  <c r="K9" i="1"/>
  <c r="K8" i="1"/>
  <c r="L9" i="1"/>
  <c r="L8" i="1"/>
</calcChain>
</file>

<file path=xl/sharedStrings.xml><?xml version="1.0" encoding="utf-8"?>
<sst xmlns="http://schemas.openxmlformats.org/spreadsheetml/2006/main" count="39" uniqueCount="27">
  <si>
    <t>Основные характеристики закупаемого товара, работ, услуг</t>
  </si>
  <si>
    <t>Ед. изм.</t>
  </si>
  <si>
    <t>Количество</t>
  </si>
  <si>
    <t>Цена (рублей за единицу товара, работы, услуги)</t>
  </si>
  <si>
    <t>Согласно технического задания</t>
  </si>
  <si>
    <t xml:space="preserve"> Обоснование начальной (максимальной) цены договора   методом  сопоставимых рыночных цен (анализ рынка)</t>
  </si>
  <si>
    <t>Приложение 3</t>
  </si>
  <si>
    <t>Номер строки</t>
  </si>
  <si>
    <t>Наименование товара, работы, услуги, входящих в предмет закупки</t>
  </si>
  <si>
    <t>НМЦ по позиции (руб.)</t>
  </si>
  <si>
    <t>Расчет коэффициента вариации цен</t>
  </si>
  <si>
    <t>Расчет цен прошлых периодов к текущему уровню цен  с применением коэффициента</t>
  </si>
  <si>
    <t>не требуется</t>
  </si>
  <si>
    <t>Начальная максимальная цена договора</t>
  </si>
  <si>
    <t xml:space="preserve">Цена за ед.товара, услуги, используемая для расчета НМЦ по позиции, по усредненному значению(руб.) </t>
  </si>
  <si>
    <t>кг</t>
  </si>
  <si>
    <t xml:space="preserve">1. При обосновании начальной (максимальной) цены договора, цены договора, заключаемого с единственным поставщиком (подрядчиком, исполнителем), цены единицы товара, работы, услуги (далее – начальная (максимальная) цена договора) заказчиком использовалась информация о рыночных ценах: идентичного товара, работы, услуги, планируемого к закупке / однородного товара, работы, услуги, планируемого к закупке. </t>
  </si>
  <si>
    <t xml:space="preserve">2. С целью получения ценовой информации в отношении товара, работы, услуги для определения начальной (максимальной) цены договора заказчик осуществил следующие процедуры: направил запросы о предоставлении ценовой информации поставщикам обладающим опытом поставок соответствующих товаров; разместил запрос о предоставлении ценовой информации в Региональной информационной системе; осуществил поиск ценовой информации в ЕИС в реестре договоров (223-ФЗ) и реестре контрактов (44-ФЗ)
Расчет начальной (максимальной) цены по позиции производится по формуле:
 ,где: НМЦК рын, определяемая методом сопоставимых рыночных цен (анализа рынка);
v - количество (объем) закупаемого товара (работы, услуги);  n - количество значений, используемых в расчете; i - номер источника ценовой информации;
цi - цена единицы товара, работы, услуги, представленная в источнике с номером i, скорректированная с учетом коэффициентов (индексов), применяемых для пересчета цен товаров, работ, услуг с учетом различий в характеристиках товаров, коммерческих и (или) финансовых условий поставок товаров, выполнения работ, оказания услуг.
</t>
  </si>
  <si>
    <t>Источник № 1</t>
  </si>
  <si>
    <t xml:space="preserve">Источник №2             </t>
  </si>
  <si>
    <t xml:space="preserve">Источник №3            </t>
  </si>
  <si>
    <t>Мясо свинина</t>
  </si>
  <si>
    <t>Печень куриная</t>
  </si>
  <si>
    <t>Мясо говядина</t>
  </si>
  <si>
    <t>Рыба горбуша</t>
  </si>
  <si>
    <t>Рыба минтай</t>
  </si>
  <si>
    <t>«22» сентября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</si>
</sst>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3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/>
    </xf>
    <xf numFmtId="0" fontId="8" fillId="0" borderId="1" xfId="0" applyFont="1" applyBorder="1"/>
    <xf numFmtId="0" fontId="3" fillId="0" borderId="6" xfId="0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4" fontId="7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21"/>
  <sheetViews>
    <sheetView tabSelected="1" topLeftCell="A16" workbookViewId="0">
      <selection activeCell="B18" sqref="B18"/>
    </sheetView>
  </sheetViews>
  <sheetFormatPr defaultColWidth="9.109375" defaultRowHeight="14.4" x14ac:dyDescent="0.3"/>
  <cols>
    <col min="1" max="1" width="4.44140625" customWidth="1"/>
    <col min="2" max="2" width="7.88671875" customWidth="1"/>
    <col min="3" max="3" width="17.44140625" customWidth="1"/>
    <col min="4" max="4" width="24" customWidth="1"/>
    <col min="6" max="6" width="10.88671875" customWidth="1"/>
    <col min="7" max="7" width="16.5546875" customWidth="1"/>
    <col min="8" max="8" width="16.6640625" customWidth="1"/>
    <col min="9" max="9" width="17" customWidth="1"/>
    <col min="10" max="10" width="15.44140625" customWidth="1"/>
    <col min="11" max="11" width="14.5546875" customWidth="1"/>
    <col min="12" max="13" width="13.88671875" customWidth="1"/>
  </cols>
  <sheetData>
    <row r="1" spans="2:13" x14ac:dyDescent="0.3">
      <c r="J1" s="2" t="s">
        <v>6</v>
      </c>
    </row>
    <row r="2" spans="2:13" x14ac:dyDescent="0.3">
      <c r="B2" s="23" t="s">
        <v>5</v>
      </c>
      <c r="C2" s="23"/>
      <c r="D2" s="23"/>
      <c r="E2" s="23"/>
      <c r="F2" s="23"/>
      <c r="G2" s="23"/>
      <c r="H2" s="23"/>
      <c r="I2" s="23"/>
      <c r="J2" s="23"/>
      <c r="K2" s="23"/>
    </row>
    <row r="3" spans="2:13" x14ac:dyDescent="0.3">
      <c r="B3" s="24"/>
      <c r="C3" s="24"/>
      <c r="D3" s="24"/>
      <c r="E3" s="24"/>
      <c r="F3" s="24"/>
      <c r="G3" s="24"/>
      <c r="H3" s="24"/>
      <c r="I3" s="24"/>
      <c r="J3" s="24"/>
      <c r="K3" s="24"/>
    </row>
    <row r="5" spans="2:13" ht="30" customHeight="1" x14ac:dyDescent="0.3">
      <c r="B5" s="27" t="s">
        <v>7</v>
      </c>
      <c r="C5" s="27" t="s">
        <v>8</v>
      </c>
      <c r="D5" s="27" t="s">
        <v>0</v>
      </c>
      <c r="E5" s="27" t="s">
        <v>1</v>
      </c>
      <c r="F5" s="27" t="s">
        <v>2</v>
      </c>
      <c r="G5" s="27" t="s">
        <v>3</v>
      </c>
      <c r="H5" s="27"/>
      <c r="I5" s="27"/>
      <c r="J5" s="28" t="s">
        <v>14</v>
      </c>
      <c r="K5" s="27" t="s">
        <v>9</v>
      </c>
      <c r="L5" s="25" t="s">
        <v>10</v>
      </c>
      <c r="M5" s="25" t="s">
        <v>11</v>
      </c>
    </row>
    <row r="6" spans="2:13" ht="72.75" customHeight="1" x14ac:dyDescent="0.3">
      <c r="B6" s="27"/>
      <c r="C6" s="27"/>
      <c r="D6" s="27"/>
      <c r="E6" s="27"/>
      <c r="F6" s="27"/>
      <c r="G6" s="3" t="s">
        <v>18</v>
      </c>
      <c r="H6" s="3" t="s">
        <v>19</v>
      </c>
      <c r="I6" s="4" t="s">
        <v>20</v>
      </c>
      <c r="J6" s="29"/>
      <c r="K6" s="27"/>
      <c r="L6" s="26"/>
      <c r="M6" s="26"/>
    </row>
    <row r="7" spans="2:13" ht="15.75" customHeight="1" x14ac:dyDescent="0.3">
      <c r="B7" s="5">
        <v>1</v>
      </c>
      <c r="C7" s="5">
        <v>2</v>
      </c>
      <c r="D7" s="5">
        <v>3</v>
      </c>
      <c r="E7" s="5">
        <v>4</v>
      </c>
      <c r="F7" s="5">
        <v>5</v>
      </c>
      <c r="G7" s="6">
        <v>6</v>
      </c>
      <c r="H7" s="6">
        <v>7</v>
      </c>
      <c r="I7" s="6">
        <v>8</v>
      </c>
      <c r="J7" s="6">
        <v>9</v>
      </c>
      <c r="K7" s="6">
        <v>10</v>
      </c>
      <c r="L7" s="7">
        <v>11</v>
      </c>
      <c r="M7" s="7">
        <v>12</v>
      </c>
    </row>
    <row r="8" spans="2:13" ht="51" customHeight="1" x14ac:dyDescent="0.3">
      <c r="B8" s="6">
        <v>1</v>
      </c>
      <c r="C8" s="19" t="s">
        <v>21</v>
      </c>
      <c r="D8" s="8" t="s">
        <v>4</v>
      </c>
      <c r="E8" s="9" t="s">
        <v>15</v>
      </c>
      <c r="F8" s="10">
        <v>240</v>
      </c>
      <c r="G8" s="11">
        <v>622.03</v>
      </c>
      <c r="H8" s="12">
        <v>600</v>
      </c>
      <c r="I8" s="13">
        <v>420</v>
      </c>
      <c r="J8" s="13">
        <v>547.34</v>
      </c>
      <c r="K8" s="14">
        <f>F8*J8</f>
        <v>131361.60000000001</v>
      </c>
      <c r="L8" s="15">
        <f>STDEV(G8:I8)/AVERAGE(G8:I8)</f>
        <v>0.2024895121449678</v>
      </c>
      <c r="M8" s="7" t="s">
        <v>12</v>
      </c>
    </row>
    <row r="9" spans="2:13" x14ac:dyDescent="0.3">
      <c r="B9" s="6">
        <v>2</v>
      </c>
      <c r="C9" s="16" t="s">
        <v>22</v>
      </c>
      <c r="D9" s="8" t="s">
        <v>4</v>
      </c>
      <c r="E9" s="17" t="s">
        <v>15</v>
      </c>
      <c r="F9" s="18">
        <v>68</v>
      </c>
      <c r="G9" s="11">
        <v>313.64999999999998</v>
      </c>
      <c r="H9" s="12">
        <v>308.5</v>
      </c>
      <c r="I9" s="13">
        <v>240</v>
      </c>
      <c r="J9" s="13">
        <v>287.38</v>
      </c>
      <c r="K9" s="14">
        <f t="shared" ref="K9:K12" si="0">F9*J9</f>
        <v>19541.84</v>
      </c>
      <c r="L9" s="15">
        <f t="shared" ref="L9" si="1">STDEV(G9:I9)/AVERAGE(G9:I9)</f>
        <v>0.14306982421150666</v>
      </c>
      <c r="M9" s="7" t="s">
        <v>12</v>
      </c>
    </row>
    <row r="10" spans="2:13" ht="51" customHeight="1" x14ac:dyDescent="0.3">
      <c r="B10" s="6">
        <v>3</v>
      </c>
      <c r="C10" s="19" t="s">
        <v>23</v>
      </c>
      <c r="D10" s="8" t="s">
        <v>4</v>
      </c>
      <c r="E10" s="9" t="s">
        <v>15</v>
      </c>
      <c r="F10" s="10">
        <v>240</v>
      </c>
      <c r="G10" s="11">
        <v>968.66</v>
      </c>
      <c r="H10" s="12">
        <v>950</v>
      </c>
      <c r="I10" s="13">
        <v>680</v>
      </c>
      <c r="J10" s="13">
        <v>866.22</v>
      </c>
      <c r="K10" s="14">
        <f t="shared" si="0"/>
        <v>207892.80000000002</v>
      </c>
      <c r="L10" s="15">
        <f>STDEV(G10:I10)/AVERAGE(G10:I10)</f>
        <v>0.18648947005459876</v>
      </c>
      <c r="M10" s="7" t="s">
        <v>12</v>
      </c>
    </row>
    <row r="11" spans="2:13" x14ac:dyDescent="0.3">
      <c r="B11" s="6">
        <v>4</v>
      </c>
      <c r="C11" s="16" t="s">
        <v>24</v>
      </c>
      <c r="D11" s="8" t="s">
        <v>4</v>
      </c>
      <c r="E11" s="9" t="s">
        <v>15</v>
      </c>
      <c r="F11" s="10">
        <v>130</v>
      </c>
      <c r="G11" s="11">
        <v>729.13</v>
      </c>
      <c r="H11" s="12">
        <v>700</v>
      </c>
      <c r="I11" s="13">
        <v>440</v>
      </c>
      <c r="J11" s="13">
        <v>623.04</v>
      </c>
      <c r="K11" s="14">
        <f t="shared" ref="K11" si="2">F11*J11</f>
        <v>80995.199999999997</v>
      </c>
      <c r="L11" s="15">
        <f>STDEV(G11:I11)/AVERAGE(G11:I11)</f>
        <v>0.2555005175404183</v>
      </c>
      <c r="M11" s="7" t="s">
        <v>12</v>
      </c>
    </row>
    <row r="12" spans="2:13" x14ac:dyDescent="0.3">
      <c r="B12" s="6">
        <v>5</v>
      </c>
      <c r="C12" s="16" t="s">
        <v>25</v>
      </c>
      <c r="D12" s="8" t="s">
        <v>4</v>
      </c>
      <c r="E12" s="9" t="s">
        <v>15</v>
      </c>
      <c r="F12" s="10">
        <v>110</v>
      </c>
      <c r="G12" s="11">
        <v>270</v>
      </c>
      <c r="H12" s="12">
        <v>275.39999999999998</v>
      </c>
      <c r="I12" s="13">
        <v>195</v>
      </c>
      <c r="J12" s="13">
        <v>246.8</v>
      </c>
      <c r="K12" s="14">
        <f t="shared" si="0"/>
        <v>27148</v>
      </c>
      <c r="L12" s="15">
        <f>STDEV(G12:I12)/AVERAGE(G12:I12)</f>
        <v>0.18209600908193047</v>
      </c>
      <c r="M12" s="7" t="s">
        <v>12</v>
      </c>
    </row>
    <row r="13" spans="2:13" x14ac:dyDescent="0.3">
      <c r="B13" s="31" t="s">
        <v>13</v>
      </c>
      <c r="C13" s="32"/>
      <c r="D13" s="31"/>
      <c r="E13" s="32"/>
      <c r="F13" s="32"/>
      <c r="G13" s="31"/>
      <c r="H13" s="31"/>
      <c r="I13" s="31"/>
      <c r="J13" s="8"/>
      <c r="K13" s="20">
        <v>466939.44</v>
      </c>
      <c r="L13" s="21"/>
      <c r="M13" s="7"/>
    </row>
    <row r="14" spans="2:13" x14ac:dyDescent="0.3">
      <c r="K14" s="22"/>
    </row>
    <row r="15" spans="2:13" ht="52.5" customHeight="1" x14ac:dyDescent="0.3">
      <c r="B15" s="30" t="s">
        <v>16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</row>
    <row r="16" spans="2:13" x14ac:dyDescent="0.3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2:13" ht="128.25" customHeight="1" x14ac:dyDescent="0.3">
      <c r="B17" s="30" t="s">
        <v>17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</row>
    <row r="18" spans="2:13" ht="26.25" customHeight="1" x14ac:dyDescent="0.3">
      <c r="B18" s="1" t="s">
        <v>26</v>
      </c>
    </row>
    <row r="19" spans="2:13" x14ac:dyDescent="0.3">
      <c r="B19" s="2"/>
      <c r="C19" s="2"/>
      <c r="D19" s="2"/>
      <c r="E19" s="2"/>
      <c r="F19" s="2"/>
    </row>
    <row r="20" spans="2:13" x14ac:dyDescent="0.3">
      <c r="B20" s="2"/>
      <c r="C20" s="2"/>
      <c r="D20" s="2"/>
      <c r="E20" s="2"/>
      <c r="F20" s="2"/>
    </row>
    <row r="21" spans="2:13" x14ac:dyDescent="0.3">
      <c r="B21" s="2"/>
      <c r="C21" s="2"/>
      <c r="D21" s="2"/>
      <c r="E21" s="2"/>
      <c r="F21" s="2"/>
    </row>
  </sheetData>
  <mergeCells count="15">
    <mergeCell ref="B17:M17"/>
    <mergeCell ref="B13:I13"/>
    <mergeCell ref="B5:B6"/>
    <mergeCell ref="C5:C6"/>
    <mergeCell ref="D5:D6"/>
    <mergeCell ref="E5:E6"/>
    <mergeCell ref="F5:F6"/>
    <mergeCell ref="G5:I5"/>
    <mergeCell ref="B15:M15"/>
    <mergeCell ref="B2:K2"/>
    <mergeCell ref="B3:K3"/>
    <mergeCell ref="L5:L6"/>
    <mergeCell ref="M5:M6"/>
    <mergeCell ref="K5:K6"/>
    <mergeCell ref="J5:J6"/>
  </mergeCells>
  <pageMargins left="0" right="0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Компьютер</dc:creator>
  <cp:lastModifiedBy>Антон Шишин</cp:lastModifiedBy>
  <cp:lastPrinted>2022-12-07T04:03:21Z</cp:lastPrinted>
  <dcterms:created xsi:type="dcterms:W3CDTF">2015-04-10T09:30:08Z</dcterms:created>
  <dcterms:modified xsi:type="dcterms:W3CDTF">2025-09-28T18:27:27Z</dcterms:modified>
</cp:coreProperties>
</file>